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operty Tax\Files\Publications\Statistical Questionnaire\Fiscal Year 2019-2020\"/>
    </mc:Choice>
  </mc:AlternateContent>
  <workbookProtection workbookAlgorithmName="SHA-512" workbookHashValue="D5XBMNdodxl3fJ1Yh9iHeRKh4ve6GKJEAeIn7MEGjRf4kHL0J+/WlHO66x5sausR2AyEsC3ohQ5Il8AJT6lkZQ==" workbookSaltValue="oWJn/zquOy50C3wtVz4oTg==" workbookSpinCount="100000" lockStructure="1"/>
  <bookViews>
    <workbookView xWindow="-120" yWindow="-120" windowWidth="24240" windowHeight="131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1" i="1" l="1"/>
  <c r="J61" i="1"/>
  <c r="E61" i="1"/>
  <c r="D61" i="1"/>
  <c r="C61" i="1"/>
  <c r="I61" i="1"/>
  <c r="L61" i="1" l="1"/>
  <c r="F61" i="1"/>
  <c r="M61" i="1"/>
  <c r="G61" i="1"/>
  <c r="L60" i="1" l="1"/>
  <c r="M60" i="1"/>
  <c r="F60" i="1"/>
  <c r="G60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M59" i="1" l="1"/>
  <c r="L59" i="1"/>
  <c r="G59" i="1"/>
  <c r="F59" i="1"/>
</calcChain>
</file>

<file path=xl/sharedStrings.xml><?xml version="1.0" encoding="utf-8"?>
<sst xmlns="http://schemas.openxmlformats.org/spreadsheetml/2006/main" count="73" uniqueCount="71">
  <si>
    <t>County</t>
  </si>
  <si>
    <t>Secured Tax Data</t>
  </si>
  <si>
    <t>Unsecured Tax Data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</si>
  <si>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</si>
  <si>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</si>
  <si>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</si>
  <si>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</si>
  <si>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</si>
  <si>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</si>
  <si>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</si>
  <si>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</si>
  <si>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</si>
  <si>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 xml:space="preserve">FRESNO </t>
  </si>
  <si>
    <t>GLENN</t>
  </si>
  <si>
    <t>HUMBOLT</t>
  </si>
  <si>
    <t>IMPERIAL</t>
  </si>
  <si>
    <t>INYO</t>
  </si>
  <si>
    <t xml:space="preserve">KERN 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</si>
  <si>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</si>
  <si>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</si>
  <si>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</si>
  <si>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</si>
  <si>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</si>
  <si>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</si>
  <si>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</si>
  <si>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</si>
  <si>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</si>
  <si>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</si>
  <si>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</si>
  <si>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</si>
  <si>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</si>
  <si>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</si>
  <si>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</si>
  <si>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</si>
  <si>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</si>
  <si>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</si>
  <si>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</si>
  <si>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</si>
  <si>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</si>
  <si>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</si>
  <si>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</si>
  <si>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</si>
  <si>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</si>
  <si>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</si>
  <si>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</si>
  <si>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</si>
  <si>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</si>
  <si>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</si>
  <si>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</si>
  <si>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</si>
  <si>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</si>
  <si>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</si>
  <si>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</si>
  <si>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</si>
  <si>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</si>
  <si>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 xml:space="preserve">TRINITY </t>
  </si>
  <si>
    <t>TULARE</t>
  </si>
  <si>
    <t>TUOLUMNE</t>
  </si>
  <si>
    <t>VENTURA</t>
  </si>
  <si>
    <t>YOLO</t>
  </si>
  <si>
    <t>YUBA</t>
  </si>
  <si>
    <t>GRAND TOTAL</t>
  </si>
  <si>
    <t>*Unsecured Calendar 2019</t>
  </si>
  <si>
    <t xml:space="preserve">Tax Paid 
as of 6-30-20 </t>
  </si>
  <si>
    <t>Tax Unpaid 
as of 6-30-20</t>
  </si>
  <si>
    <t>Number of 
Tax Bills Issued</t>
  </si>
  <si>
    <t xml:space="preserve">Total 
Tax Charge </t>
  </si>
  <si>
    <t>Total 
Tax Charge</t>
  </si>
  <si>
    <t>Tax Paid 
as of 6-30-2020</t>
  </si>
  <si>
    <t>Tax Unpaid 
as of 6-30-2020</t>
  </si>
  <si>
    <t>Tax Paid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</si>
</sst>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42" fontId="1" fillId="0" borderId="0" xfId="1" applyNumberFormat="1" applyFont="1" applyFill="1" applyAlignment="1">
      <alignment horizontal="center"/>
    </xf>
    <xf numFmtId="42" fontId="3" fillId="0" borderId="0" xfId="1" applyNumberFormat="1" applyFont="1" applyFill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2" fillId="2" borderId="8" xfId="0" applyNumberFormat="1" applyFont="1" applyFill="1" applyBorder="1" applyAlignment="1" applyProtection="1">
      <alignment horizontal="left"/>
    </xf>
    <xf numFmtId="3" fontId="4" fillId="0" borderId="9" xfId="0" applyNumberFormat="1" applyFont="1" applyFill="1" applyBorder="1" applyAlignment="1">
      <alignment horizontal="center" vertical="center"/>
    </xf>
    <xf numFmtId="42" fontId="4" fillId="0" borderId="10" xfId="1" applyNumberFormat="1" applyFont="1" applyFill="1" applyBorder="1" applyAlignment="1">
      <alignment horizontal="center" vertical="center"/>
    </xf>
    <xf numFmtId="42" fontId="4" fillId="0" borderId="10" xfId="1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42" fontId="4" fillId="0" borderId="0" xfId="1" applyNumberFormat="1" applyFont="1" applyFill="1" applyBorder="1" applyAlignment="1">
      <alignment horizontal="center" vertical="center"/>
    </xf>
    <xf numFmtId="42" fontId="4" fillId="0" borderId="0" xfId="1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/>
    </xf>
    <xf numFmtId="42" fontId="4" fillId="0" borderId="0" xfId="1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center" vertical="center"/>
    </xf>
    <xf numFmtId="42" fontId="4" fillId="0" borderId="13" xfId="1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/>
    </xf>
    <xf numFmtId="42" fontId="4" fillId="0" borderId="10" xfId="1" applyNumberFormat="1" applyFont="1" applyFill="1" applyBorder="1" applyAlignment="1">
      <alignment horizontal="right"/>
    </xf>
    <xf numFmtId="3" fontId="4" fillId="0" borderId="4" xfId="1" applyNumberFormat="1" applyFont="1" applyFill="1" applyBorder="1" applyAlignment="1">
      <alignment horizontal="center"/>
    </xf>
    <xf numFmtId="42" fontId="4" fillId="0" borderId="0" xfId="1" applyNumberFormat="1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12" xfId="1" applyNumberFormat="1" applyFont="1" applyFill="1" applyBorder="1" applyAlignment="1">
      <alignment horizontal="center"/>
    </xf>
    <xf numFmtId="42" fontId="4" fillId="0" borderId="13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2" xfId="0" applyNumberFormat="1" applyFont="1" applyFill="1" applyBorder="1" applyProtection="1"/>
    <xf numFmtId="0" fontId="4" fillId="2" borderId="3" xfId="0" applyNumberFormat="1" applyFont="1" applyFill="1" applyBorder="1" applyProtection="1"/>
    <xf numFmtId="0" fontId="4" fillId="2" borderId="1" xfId="0" applyNumberFormat="1" applyFont="1" applyFill="1" applyBorder="1" applyProtection="1"/>
    <xf numFmtId="0" fontId="4" fillId="2" borderId="5" xfId="0" applyNumberFormat="1" applyFont="1" applyFill="1" applyBorder="1" applyProtection="1"/>
    <xf numFmtId="0" fontId="2" fillId="2" borderId="15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3" fontId="4" fillId="0" borderId="9" xfId="1" applyNumberFormat="1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 vertical="center"/>
    </xf>
    <xf numFmtId="42" fontId="4" fillId="0" borderId="17" xfId="1" applyNumberFormat="1" applyFont="1" applyFill="1" applyBorder="1" applyAlignment="1">
      <alignment horizontal="center" vertical="center"/>
    </xf>
    <xf numFmtId="42" fontId="4" fillId="0" borderId="17" xfId="1" applyNumberFormat="1" applyFont="1" applyFill="1" applyBorder="1" applyAlignment="1">
      <alignment horizontal="right"/>
    </xf>
    <xf numFmtId="164" fontId="4" fillId="0" borderId="18" xfId="0" applyNumberFormat="1" applyFont="1" applyFill="1" applyBorder="1" applyAlignment="1">
      <alignment horizontal="center"/>
    </xf>
    <xf numFmtId="3" fontId="4" fillId="0" borderId="16" xfId="1" applyNumberFormat="1" applyFont="1" applyFill="1" applyBorder="1" applyAlignment="1">
      <alignment horizontal="center"/>
    </xf>
    <xf numFmtId="42" fontId="4" fillId="0" borderId="17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top style="medium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  <protection locked="1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A61" totalsRowShown="0" headerRowDxfId="22" dataDxfId="20" headerRowBorderDxfId="21" tableBorderDxfId="19">
  <tableColumns count="1">
    <tableColumn id="1" name="County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2:G61" totalsRowShown="0" headerRowDxfId="17" dataDxfId="15" headerRowBorderDxfId="16" tableBorderDxfId="14">
  <tableColumns count="5">
    <tableColumn id="1" name="Number of _x000a_Tax Bills Issued" dataDxfId="13"/>
    <tableColumn id="2" name="Total _x000a_Tax Charge" dataDxfId="12" dataCellStyle="Comma"/>
    <tableColumn id="3" name="Tax Paid _x000a_as of 6-30-20 " dataDxfId="11" dataCellStyle="Comma"/>
    <tableColumn id="4" name="Tax Unpaid _x000a_as of 6-30-20" dataDxfId="10" dataCellStyle="Comma">
      <calculatedColumnFormula>(D3-E3)</calculatedColumnFormula>
    </tableColumn>
    <tableColumn id="5" name="Tax Paid (%)" dataDxfId="9">
      <calculatedColumnFormula>E3/D3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I2:M61" totalsRowShown="0" headerRowDxfId="8" dataDxfId="6" headerRowBorderDxfId="7" tableBorderDxfId="5" dataCellStyle="Comma">
  <tableColumns count="5">
    <tableColumn id="1" name="Number of _x000a_Tax Bills Issued" dataDxfId="4" dataCellStyle="Comma"/>
    <tableColumn id="2" name="Total _x000a_Tax Charge " dataDxfId="3" dataCellStyle="Comma"/>
    <tableColumn id="3" name="Tax Paid _x000a_as of 6-30-2020" dataDxfId="2" dataCellStyle="Comma"/>
    <tableColumn id="4" name="Tax Unpaid _x000a_as of 6-30-2020" dataDxfId="1" dataCellStyle="Comma">
      <calculatedColumnFormula>(J3-K3)</calculatedColumnFormula>
    </tableColumn>
    <tableColumn id="5" name="Tax Paid (%)" dataDxfId="0">
      <calculatedColumnFormula>K3/J3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zoomScaleNormal="100" workbookViewId="0">
      <selection activeCell="D42" sqref="D42"/>
    </sheetView>
  </sheetViews>
  <sheetFormatPr defaultRowHeight="15" x14ac:dyDescent="0.25"/>
  <cols>
    <col min="1" max="1" width="18.140625" customWidth="1"/>
    <col min="2" max="2" width="2.85546875" customWidth="1"/>
    <col min="3" max="7" width="18" customWidth="1"/>
    <col min="8" max="8" width="2.85546875" customWidth="1"/>
    <col min="9" max="13" width="18" customWidth="1"/>
  </cols>
  <sheetData>
    <row r="1" spans="1:14" ht="15.75" thickBot="1" x14ac:dyDescent="0.3">
      <c r="C1" s="1" t="s">
        <v>1</v>
      </c>
      <c r="I1" s="1" t="s">
        <v>2</v>
      </c>
      <c r="M1" s="3"/>
    </row>
    <row r="2" spans="1:14" ht="30.75" thickBot="1" x14ac:dyDescent="0.3">
      <c r="A2" s="6" t="s">
        <v>0</v>
      </c>
      <c r="B2" s="7"/>
      <c r="C2" s="33" t="s">
        <v>65</v>
      </c>
      <c r="D2" s="33" t="s">
        <v>67</v>
      </c>
      <c r="E2" s="33" t="s">
        <v>63</v>
      </c>
      <c r="F2" s="33" t="s">
        <v>64</v>
      </c>
      <c r="G2" s="33" t="s">
        <v>70</v>
      </c>
      <c r="H2" s="8"/>
      <c r="I2" s="35" t="s">
        <v>65</v>
      </c>
      <c r="J2" s="35" t="s">
        <v>66</v>
      </c>
      <c r="K2" s="35" t="s">
        <v>68</v>
      </c>
      <c r="L2" s="35" t="s">
        <v>69</v>
      </c>
      <c r="M2" s="35" t="s">
        <v>70</v>
      </c>
    </row>
    <row r="3" spans="1:14" x14ac:dyDescent="0.25">
      <c r="A3" s="28" t="s">
        <v>3</v>
      </c>
      <c r="C3" s="14">
        <v>449340</v>
      </c>
      <c r="D3" s="15">
        <v>4345460533</v>
      </c>
      <c r="E3" s="15">
        <v>4296468365.0299997</v>
      </c>
      <c r="F3" s="24">
        <f t="shared" ref="F3:F58" si="0">(D3-E3)</f>
        <v>48992167.970000267</v>
      </c>
      <c r="G3" s="17">
        <f t="shared" ref="G3:G58" si="1">E3/D3</f>
        <v>0.98872566725714173</v>
      </c>
      <c r="H3" s="2"/>
      <c r="I3" s="34">
        <v>61899</v>
      </c>
      <c r="J3" s="18">
        <v>198899827.81999999</v>
      </c>
      <c r="K3" s="24">
        <v>188396416.69999999</v>
      </c>
      <c r="L3" s="24">
        <f t="shared" ref="L3:L58" si="2">(J3-K3)</f>
        <v>10503411.120000005</v>
      </c>
      <c r="M3" s="17">
        <f t="shared" ref="M3:M58" si="3">K3/J3</f>
        <v>0.94719245745398351</v>
      </c>
      <c r="N3" s="4"/>
    </row>
    <row r="4" spans="1:14" x14ac:dyDescent="0.25">
      <c r="A4" s="29" t="s">
        <v>4</v>
      </c>
      <c r="C4" s="14">
        <v>2426</v>
      </c>
      <c r="D4" s="15">
        <v>8322694.2199999997</v>
      </c>
      <c r="E4" s="15">
        <v>8056762.5999999996</v>
      </c>
      <c r="F4" s="16">
        <f t="shared" si="0"/>
        <v>265931.62000000011</v>
      </c>
      <c r="G4" s="17">
        <f t="shared" si="1"/>
        <v>0.96804741193531441</v>
      </c>
      <c r="H4" s="2"/>
      <c r="I4" s="23">
        <v>279</v>
      </c>
      <c r="J4" s="24">
        <v>446006.57</v>
      </c>
      <c r="K4" s="24">
        <v>437875.37</v>
      </c>
      <c r="L4" s="24">
        <f t="shared" si="2"/>
        <v>8131.2000000000116</v>
      </c>
      <c r="M4" s="17">
        <f t="shared" si="3"/>
        <v>0.98176887842705995</v>
      </c>
      <c r="N4" s="4"/>
    </row>
    <row r="5" spans="1:14" x14ac:dyDescent="0.25">
      <c r="A5" s="29" t="s">
        <v>5</v>
      </c>
      <c r="C5" s="14">
        <v>23538</v>
      </c>
      <c r="D5" s="15">
        <v>57838738.170000002</v>
      </c>
      <c r="E5" s="15">
        <v>56877137.68</v>
      </c>
      <c r="F5" s="18">
        <f t="shared" si="0"/>
        <v>961600.49000000209</v>
      </c>
      <c r="G5" s="17">
        <f t="shared" si="1"/>
        <v>0.98337445593689021</v>
      </c>
      <c r="H5" s="2"/>
      <c r="I5" s="23">
        <v>1473</v>
      </c>
      <c r="J5" s="24">
        <v>767734.72</v>
      </c>
      <c r="K5" s="24">
        <v>741635.09</v>
      </c>
      <c r="L5" s="24">
        <f t="shared" si="2"/>
        <v>26099.630000000005</v>
      </c>
      <c r="M5" s="17">
        <f t="shared" si="3"/>
        <v>0.96600436411160351</v>
      </c>
      <c r="N5" s="4"/>
    </row>
    <row r="6" spans="1:14" x14ac:dyDescent="0.25">
      <c r="A6" s="29" t="s">
        <v>6</v>
      </c>
      <c r="C6" s="14">
        <v>96161</v>
      </c>
      <c r="D6" s="15">
        <v>254514268.02000001</v>
      </c>
      <c r="E6" s="15">
        <v>248664260.59999999</v>
      </c>
      <c r="F6" s="18">
        <f t="shared" si="0"/>
        <v>5850007.4200000167</v>
      </c>
      <c r="G6" s="17">
        <f t="shared" si="1"/>
        <v>0.97701501190675755</v>
      </c>
      <c r="H6" s="2"/>
      <c r="I6" s="23">
        <v>9942</v>
      </c>
      <c r="J6" s="24">
        <v>15015255.23</v>
      </c>
      <c r="K6" s="24">
        <v>13146908.050000001</v>
      </c>
      <c r="L6" s="24">
        <f t="shared" si="2"/>
        <v>1868347.1799999997</v>
      </c>
      <c r="M6" s="17">
        <f t="shared" si="3"/>
        <v>0.87557006848161323</v>
      </c>
      <c r="N6" s="4"/>
    </row>
    <row r="7" spans="1:14" ht="15.75" thickBot="1" x14ac:dyDescent="0.3">
      <c r="A7" s="30" t="s">
        <v>7</v>
      </c>
      <c r="C7" s="14">
        <v>46312</v>
      </c>
      <c r="D7" s="15">
        <v>98398553.659999996</v>
      </c>
      <c r="E7" s="15">
        <v>96206977</v>
      </c>
      <c r="F7" s="18">
        <f t="shared" si="0"/>
        <v>2191576.6599999964</v>
      </c>
      <c r="G7" s="17">
        <f t="shared" si="1"/>
        <v>0.97772755209824902</v>
      </c>
      <c r="H7" s="2"/>
      <c r="I7" s="23">
        <v>4330</v>
      </c>
      <c r="J7" s="24">
        <v>1327240.98</v>
      </c>
      <c r="K7" s="24">
        <v>1150104.49</v>
      </c>
      <c r="L7" s="24">
        <f t="shared" si="2"/>
        <v>177136.49</v>
      </c>
      <c r="M7" s="17">
        <f t="shared" si="3"/>
        <v>0.86653780837900285</v>
      </c>
      <c r="N7" s="4"/>
    </row>
    <row r="8" spans="1:14" x14ac:dyDescent="0.25">
      <c r="A8" s="31" t="s">
        <v>8</v>
      </c>
      <c r="C8" s="10">
        <v>14061</v>
      </c>
      <c r="D8" s="11">
        <v>46909777</v>
      </c>
      <c r="E8" s="11">
        <v>46169537</v>
      </c>
      <c r="F8" s="22">
        <f t="shared" si="0"/>
        <v>740240</v>
      </c>
      <c r="G8" s="13">
        <f t="shared" si="1"/>
        <v>0.98421992072143083</v>
      </c>
      <c r="H8" s="2"/>
      <c r="I8" s="36">
        <v>1759</v>
      </c>
      <c r="J8" s="12">
        <v>3697266</v>
      </c>
      <c r="K8" s="12">
        <v>3544357.75</v>
      </c>
      <c r="L8" s="12">
        <f t="shared" si="2"/>
        <v>152908.25</v>
      </c>
      <c r="M8" s="13">
        <f t="shared" si="3"/>
        <v>0.95864288639226936</v>
      </c>
      <c r="N8" s="4"/>
    </row>
    <row r="9" spans="1:14" x14ac:dyDescent="0.25">
      <c r="A9" s="29" t="s">
        <v>9</v>
      </c>
      <c r="C9" s="14">
        <v>373874</v>
      </c>
      <c r="D9" s="15">
        <v>2938626804</v>
      </c>
      <c r="E9" s="15">
        <v>2912742186</v>
      </c>
      <c r="F9" s="18">
        <f t="shared" si="0"/>
        <v>25884618</v>
      </c>
      <c r="G9" s="17">
        <f t="shared" si="1"/>
        <v>0.99119159399051071</v>
      </c>
      <c r="H9" s="2"/>
      <c r="I9" s="23">
        <v>43536</v>
      </c>
      <c r="J9" s="24">
        <v>72073367</v>
      </c>
      <c r="K9" s="24">
        <v>69983645</v>
      </c>
      <c r="L9" s="24">
        <f t="shared" si="2"/>
        <v>2089722</v>
      </c>
      <c r="M9" s="17">
        <f t="shared" si="3"/>
        <v>0.97100562819550251</v>
      </c>
      <c r="N9" s="4"/>
    </row>
    <row r="10" spans="1:14" x14ac:dyDescent="0.25">
      <c r="A10" s="29" t="s">
        <v>10</v>
      </c>
      <c r="C10" s="14">
        <v>14318</v>
      </c>
      <c r="D10" s="15">
        <v>21089788.559999999</v>
      </c>
      <c r="E10" s="15">
        <v>20184148.84</v>
      </c>
      <c r="F10" s="18">
        <f t="shared" si="0"/>
        <v>905639.71999999881</v>
      </c>
      <c r="G10" s="17">
        <f t="shared" si="1"/>
        <v>0.95705790423533776</v>
      </c>
      <c r="H10" s="2"/>
      <c r="I10" s="23">
        <v>1459</v>
      </c>
      <c r="J10" s="24">
        <v>501185.4</v>
      </c>
      <c r="K10" s="24">
        <v>482847.95</v>
      </c>
      <c r="L10" s="24">
        <f t="shared" si="2"/>
        <v>18337.450000000012</v>
      </c>
      <c r="M10" s="17">
        <f t="shared" si="3"/>
        <v>0.96341184320213635</v>
      </c>
      <c r="N10" s="4"/>
    </row>
    <row r="11" spans="1:14" x14ac:dyDescent="0.25">
      <c r="A11" s="29" t="s">
        <v>11</v>
      </c>
      <c r="C11" s="14">
        <v>127706</v>
      </c>
      <c r="D11" s="15">
        <v>407458461.97000003</v>
      </c>
      <c r="E11" s="15">
        <v>401813324.69999999</v>
      </c>
      <c r="F11" s="18">
        <f t="shared" si="0"/>
        <v>5645137.2700000405</v>
      </c>
      <c r="G11" s="17">
        <f t="shared" si="1"/>
        <v>0.98614549016185193</v>
      </c>
      <c r="H11" s="2"/>
      <c r="I11" s="23">
        <v>7530</v>
      </c>
      <c r="J11" s="24">
        <v>6832371.7000000002</v>
      </c>
      <c r="K11" s="24">
        <v>6541047.7300000004</v>
      </c>
      <c r="L11" s="24">
        <f t="shared" si="2"/>
        <v>291323.96999999974</v>
      </c>
      <c r="M11" s="17">
        <f t="shared" si="3"/>
        <v>0.95736122348261588</v>
      </c>
      <c r="N11" s="4"/>
    </row>
    <row r="12" spans="1:14" ht="15.75" thickBot="1" x14ac:dyDescent="0.3">
      <c r="A12" s="30" t="s">
        <v>12</v>
      </c>
      <c r="C12" s="37">
        <v>294490</v>
      </c>
      <c r="D12" s="38">
        <v>1068013995.42</v>
      </c>
      <c r="E12" s="38">
        <v>1050542506.1799999</v>
      </c>
      <c r="F12" s="39">
        <f t="shared" si="0"/>
        <v>17471489.24000001</v>
      </c>
      <c r="G12" s="40">
        <f t="shared" si="1"/>
        <v>0.98364114204970765</v>
      </c>
      <c r="H12" s="2"/>
      <c r="I12" s="41">
        <v>20220</v>
      </c>
      <c r="J12" s="42">
        <v>50925488.079999998</v>
      </c>
      <c r="K12" s="42">
        <v>48611139.450000003</v>
      </c>
      <c r="L12" s="42">
        <f t="shared" si="2"/>
        <v>2314348.6299999952</v>
      </c>
      <c r="M12" s="40">
        <f t="shared" si="3"/>
        <v>0.95455421799071749</v>
      </c>
      <c r="N12" s="4"/>
    </row>
    <row r="13" spans="1:14" x14ac:dyDescent="0.25">
      <c r="A13" s="29" t="s">
        <v>13</v>
      </c>
      <c r="C13" s="10">
        <v>14677</v>
      </c>
      <c r="D13" s="11">
        <v>42933078.640000001</v>
      </c>
      <c r="E13" s="11">
        <v>40494531.299999997</v>
      </c>
      <c r="F13" s="22">
        <f t="shared" si="0"/>
        <v>2438547.3400000036</v>
      </c>
      <c r="G13" s="13">
        <f t="shared" si="1"/>
        <v>0.94320120016438669</v>
      </c>
      <c r="H13" s="2"/>
      <c r="I13" s="36">
        <v>1579</v>
      </c>
      <c r="J13" s="12">
        <v>1580129.66</v>
      </c>
      <c r="K13" s="12">
        <v>1554530.32</v>
      </c>
      <c r="L13" s="12">
        <f t="shared" si="2"/>
        <v>25599.339999999851</v>
      </c>
      <c r="M13" s="13">
        <f t="shared" si="3"/>
        <v>0.98379921556563921</v>
      </c>
      <c r="N13" s="4"/>
    </row>
    <row r="14" spans="1:14" x14ac:dyDescent="0.25">
      <c r="A14" s="29" t="s">
        <v>14</v>
      </c>
      <c r="C14" s="14">
        <v>67560</v>
      </c>
      <c r="D14" s="15">
        <v>163084750</v>
      </c>
      <c r="E14" s="15">
        <v>155488519</v>
      </c>
      <c r="F14" s="18">
        <f t="shared" si="0"/>
        <v>7596231</v>
      </c>
      <c r="G14" s="17">
        <f t="shared" si="1"/>
        <v>0.95342157375229752</v>
      </c>
      <c r="H14" s="2"/>
      <c r="I14" s="23">
        <v>6998</v>
      </c>
      <c r="J14" s="24">
        <v>6552745</v>
      </c>
      <c r="K14" s="24">
        <v>6162272</v>
      </c>
      <c r="L14" s="24">
        <f t="shared" si="2"/>
        <v>390473</v>
      </c>
      <c r="M14" s="17">
        <f t="shared" si="3"/>
        <v>0.9404107744159127</v>
      </c>
      <c r="N14" s="4"/>
    </row>
    <row r="15" spans="1:14" x14ac:dyDescent="0.25">
      <c r="A15" s="29" t="s">
        <v>15</v>
      </c>
      <c r="C15" s="14">
        <v>81971</v>
      </c>
      <c r="D15" s="15">
        <v>164797782.22</v>
      </c>
      <c r="E15" s="15">
        <v>160057129.66999999</v>
      </c>
      <c r="F15" s="18">
        <f t="shared" si="0"/>
        <v>4740652.5500000119</v>
      </c>
      <c r="G15" s="17">
        <f t="shared" si="1"/>
        <v>0.97123351730746366</v>
      </c>
      <c r="H15" s="2"/>
      <c r="I15" s="23">
        <v>4504</v>
      </c>
      <c r="J15" s="24">
        <v>16526894.08</v>
      </c>
      <c r="K15" s="24">
        <v>15785237.529999999</v>
      </c>
      <c r="L15" s="24">
        <f t="shared" si="2"/>
        <v>741656.55000000075</v>
      </c>
      <c r="M15" s="17">
        <f t="shared" si="3"/>
        <v>0.95512426313075272</v>
      </c>
      <c r="N15" s="4"/>
    </row>
    <row r="16" spans="1:14" x14ac:dyDescent="0.25">
      <c r="A16" s="29" t="s">
        <v>16</v>
      </c>
      <c r="C16" s="14">
        <v>12798</v>
      </c>
      <c r="D16" s="15">
        <v>47884260.520000003</v>
      </c>
      <c r="E16" s="15">
        <v>47201735.719999999</v>
      </c>
      <c r="F16" s="18">
        <f t="shared" si="0"/>
        <v>682524.80000000447</v>
      </c>
      <c r="G16" s="17">
        <f t="shared" si="1"/>
        <v>0.98574636440892871</v>
      </c>
      <c r="H16" s="2"/>
      <c r="I16" s="23">
        <v>1956</v>
      </c>
      <c r="J16" s="24">
        <v>3698524.24</v>
      </c>
      <c r="K16" s="24">
        <v>3458749.85</v>
      </c>
      <c r="L16" s="24">
        <f t="shared" si="2"/>
        <v>239774.39000000013</v>
      </c>
      <c r="M16" s="17">
        <f t="shared" si="3"/>
        <v>0.93517025320347769</v>
      </c>
      <c r="N16" s="4"/>
    </row>
    <row r="17" spans="1:14" ht="15.75" thickBot="1" x14ac:dyDescent="0.3">
      <c r="A17" s="30" t="s">
        <v>17</v>
      </c>
      <c r="C17" s="37">
        <v>396474</v>
      </c>
      <c r="D17" s="38">
        <v>1304685832.99</v>
      </c>
      <c r="E17" s="38">
        <v>1241682031.9300001</v>
      </c>
      <c r="F17" s="39">
        <f t="shared" si="0"/>
        <v>63003801.059999943</v>
      </c>
      <c r="G17" s="40">
        <f t="shared" si="1"/>
        <v>0.95170959976195058</v>
      </c>
      <c r="H17" s="2"/>
      <c r="I17" s="41">
        <v>13725</v>
      </c>
      <c r="J17" s="42">
        <v>96005628.549999997</v>
      </c>
      <c r="K17" s="42">
        <v>94619514.219999999</v>
      </c>
      <c r="L17" s="42">
        <f t="shared" si="2"/>
        <v>1386114.3299999982</v>
      </c>
      <c r="M17" s="40">
        <f t="shared" si="3"/>
        <v>0.98556215556384685</v>
      </c>
      <c r="N17" s="4"/>
    </row>
    <row r="18" spans="1:14" x14ac:dyDescent="0.25">
      <c r="A18" s="29" t="s">
        <v>18</v>
      </c>
      <c r="C18" s="10">
        <v>49051</v>
      </c>
      <c r="D18" s="11">
        <v>136244569.86000001</v>
      </c>
      <c r="E18" s="11">
        <v>133620617.39</v>
      </c>
      <c r="F18" s="22">
        <f t="shared" si="0"/>
        <v>2623952.4700000137</v>
      </c>
      <c r="G18" s="13">
        <f t="shared" si="1"/>
        <v>0.98074086568957364</v>
      </c>
      <c r="H18" s="2"/>
      <c r="I18" s="36">
        <v>4593</v>
      </c>
      <c r="J18" s="12">
        <v>7808125.3499999996</v>
      </c>
      <c r="K18" s="12">
        <v>7519108.2199999997</v>
      </c>
      <c r="L18" s="12">
        <f t="shared" si="2"/>
        <v>289017.12999999989</v>
      </c>
      <c r="M18" s="13">
        <f t="shared" si="3"/>
        <v>0.96298508066343991</v>
      </c>
      <c r="N18" s="4"/>
    </row>
    <row r="19" spans="1:14" x14ac:dyDescent="0.25">
      <c r="A19" s="29" t="s">
        <v>19</v>
      </c>
      <c r="C19" s="14">
        <v>63226</v>
      </c>
      <c r="D19" s="15">
        <v>93449483.629999995</v>
      </c>
      <c r="E19" s="15">
        <v>87635796.599999994</v>
      </c>
      <c r="F19" s="18">
        <f t="shared" si="0"/>
        <v>5813687.0300000012</v>
      </c>
      <c r="G19" s="17">
        <f t="shared" si="1"/>
        <v>0.93778791702029651</v>
      </c>
      <c r="H19" s="2"/>
      <c r="I19" s="23">
        <v>9953</v>
      </c>
      <c r="J19" s="24">
        <v>2071389.46</v>
      </c>
      <c r="K19" s="24">
        <v>1559806.97</v>
      </c>
      <c r="L19" s="24">
        <f t="shared" si="2"/>
        <v>511582.49</v>
      </c>
      <c r="M19" s="17">
        <f t="shared" si="3"/>
        <v>0.75302447952013818</v>
      </c>
      <c r="N19" s="4"/>
    </row>
    <row r="20" spans="1:14" x14ac:dyDescent="0.25">
      <c r="A20" s="29" t="s">
        <v>20</v>
      </c>
      <c r="C20" s="14">
        <v>22566</v>
      </c>
      <c r="D20" s="15">
        <v>25065707.460000001</v>
      </c>
      <c r="E20" s="15">
        <v>24352540.530000001</v>
      </c>
      <c r="F20" s="18">
        <f t="shared" si="0"/>
        <v>713166.9299999997</v>
      </c>
      <c r="G20" s="17">
        <f t="shared" si="1"/>
        <v>0.97154810287568882</v>
      </c>
      <c r="H20" s="2"/>
      <c r="I20" s="23">
        <v>999</v>
      </c>
      <c r="J20" s="24">
        <v>1198903.5900000001</v>
      </c>
      <c r="K20" s="24">
        <v>1190900.81</v>
      </c>
      <c r="L20" s="24">
        <f t="shared" si="2"/>
        <v>8002.7800000000279</v>
      </c>
      <c r="M20" s="17">
        <f t="shared" si="3"/>
        <v>0.99332491781094756</v>
      </c>
      <c r="N20" s="4"/>
    </row>
    <row r="21" spans="1:14" x14ac:dyDescent="0.25">
      <c r="A21" s="29" t="s">
        <v>21</v>
      </c>
      <c r="C21" s="14">
        <v>2279061</v>
      </c>
      <c r="D21" s="15">
        <v>19998555909.900002</v>
      </c>
      <c r="E21" s="15">
        <v>19973959534.360001</v>
      </c>
      <c r="F21" s="18">
        <f t="shared" si="0"/>
        <v>24596375.540000916</v>
      </c>
      <c r="G21" s="17">
        <f t="shared" si="1"/>
        <v>0.99877009241813186</v>
      </c>
      <c r="H21" s="2"/>
      <c r="I21" s="23">
        <v>237956</v>
      </c>
      <c r="J21" s="24">
        <v>808148972.26999998</v>
      </c>
      <c r="K21" s="24">
        <v>744074029.38999999</v>
      </c>
      <c r="L21" s="24">
        <f t="shared" si="2"/>
        <v>64074942.879999995</v>
      </c>
      <c r="M21" s="17">
        <f t="shared" si="3"/>
        <v>0.92071394621709335</v>
      </c>
      <c r="N21" s="4"/>
    </row>
    <row r="22" spans="1:14" ht="15.75" thickBot="1" x14ac:dyDescent="0.3">
      <c r="A22" s="30" t="s">
        <v>22</v>
      </c>
      <c r="C22" s="37">
        <v>57984</v>
      </c>
      <c r="D22" s="38">
        <v>192993689.53999999</v>
      </c>
      <c r="E22" s="38">
        <v>187283670.55000001</v>
      </c>
      <c r="F22" s="39">
        <f t="shared" si="0"/>
        <v>5710018.9899999797</v>
      </c>
      <c r="G22" s="40">
        <f t="shared" si="1"/>
        <v>0.97041344199590263</v>
      </c>
      <c r="H22" s="2"/>
      <c r="I22" s="41">
        <v>2891</v>
      </c>
      <c r="J22" s="42">
        <v>8317179.9900000002</v>
      </c>
      <c r="K22" s="42">
        <v>7517461.8099999996</v>
      </c>
      <c r="L22" s="42">
        <f t="shared" si="2"/>
        <v>799718.18000000063</v>
      </c>
      <c r="M22" s="40">
        <f t="shared" si="3"/>
        <v>0.90384743615485941</v>
      </c>
      <c r="N22" s="4"/>
    </row>
    <row r="23" spans="1:14" x14ac:dyDescent="0.25">
      <c r="A23" s="29" t="s">
        <v>23</v>
      </c>
      <c r="C23" s="10">
        <v>92387</v>
      </c>
      <c r="D23" s="11">
        <v>1168220131.51</v>
      </c>
      <c r="E23" s="11">
        <v>1156915156.6199999</v>
      </c>
      <c r="F23" s="22">
        <f t="shared" si="0"/>
        <v>11304974.890000105</v>
      </c>
      <c r="G23" s="13">
        <f t="shared" si="1"/>
        <v>0.99032290697183267</v>
      </c>
      <c r="H23" s="2"/>
      <c r="I23" s="36">
        <v>11238</v>
      </c>
      <c r="J23" s="12">
        <v>16915720.969999999</v>
      </c>
      <c r="K23" s="12">
        <v>15189127.84</v>
      </c>
      <c r="L23" s="12">
        <f t="shared" si="2"/>
        <v>1726593.129999999</v>
      </c>
      <c r="M23" s="13">
        <f t="shared" si="3"/>
        <v>0.89792967541483404</v>
      </c>
      <c r="N23" s="4"/>
    </row>
    <row r="24" spans="1:14" x14ac:dyDescent="0.25">
      <c r="A24" s="29" t="s">
        <v>24</v>
      </c>
      <c r="C24" s="14">
        <v>13428</v>
      </c>
      <c r="D24" s="15">
        <v>26239622.920000002</v>
      </c>
      <c r="E24" s="15">
        <v>25405158.460000001</v>
      </c>
      <c r="F24" s="18">
        <f t="shared" si="0"/>
        <v>834464.46000000089</v>
      </c>
      <c r="G24" s="17">
        <f t="shared" si="1"/>
        <v>0.96819830595339973</v>
      </c>
      <c r="H24" s="2"/>
      <c r="I24" s="25">
        <v>1285</v>
      </c>
      <c r="J24" s="24">
        <v>1650672.01</v>
      </c>
      <c r="K24" s="24">
        <v>1642455.68</v>
      </c>
      <c r="L24" s="24">
        <f t="shared" si="2"/>
        <v>8216.3300000000745</v>
      </c>
      <c r="M24" s="17">
        <f t="shared" si="3"/>
        <v>0.99502243331793083</v>
      </c>
      <c r="N24" s="5" t="s">
        <v>62</v>
      </c>
    </row>
    <row r="25" spans="1:14" x14ac:dyDescent="0.25">
      <c r="A25" s="29" t="s">
        <v>25</v>
      </c>
      <c r="C25" s="14">
        <v>56137</v>
      </c>
      <c r="D25" s="15">
        <v>148187033</v>
      </c>
      <c r="E25" s="15">
        <v>143432671</v>
      </c>
      <c r="F25" s="18">
        <f t="shared" si="0"/>
        <v>4754362</v>
      </c>
      <c r="G25" s="17">
        <f t="shared" si="1"/>
        <v>0.96791647755036703</v>
      </c>
      <c r="H25" s="2"/>
      <c r="I25" s="23">
        <v>6305</v>
      </c>
      <c r="J25" s="24">
        <v>4811322</v>
      </c>
      <c r="K25" s="24">
        <v>4323264</v>
      </c>
      <c r="L25" s="24">
        <f t="shared" si="2"/>
        <v>488058</v>
      </c>
      <c r="M25" s="17">
        <f t="shared" si="3"/>
        <v>0.89856052037257117</v>
      </c>
      <c r="N25" s="4"/>
    </row>
    <row r="26" spans="1:14" x14ac:dyDescent="0.25">
      <c r="A26" s="29" t="s">
        <v>26</v>
      </c>
      <c r="C26" s="14">
        <v>86414</v>
      </c>
      <c r="D26" s="15">
        <v>292352154.37</v>
      </c>
      <c r="E26" s="15">
        <v>285868047.94</v>
      </c>
      <c r="F26" s="18">
        <f t="shared" si="0"/>
        <v>6484106.4300000072</v>
      </c>
      <c r="G26" s="17">
        <f t="shared" si="1"/>
        <v>0.97782090423115631</v>
      </c>
      <c r="H26" s="2"/>
      <c r="I26" s="23">
        <v>8705</v>
      </c>
      <c r="J26" s="24">
        <v>20835674.949999999</v>
      </c>
      <c r="K26" s="24">
        <v>19486405.190000001</v>
      </c>
      <c r="L26" s="24">
        <f t="shared" si="2"/>
        <v>1349269.7599999979</v>
      </c>
      <c r="M26" s="17">
        <f t="shared" si="3"/>
        <v>0.93524233012667546</v>
      </c>
      <c r="N26" s="4"/>
    </row>
    <row r="27" spans="1:14" ht="15.75" thickBot="1" x14ac:dyDescent="0.3">
      <c r="A27" s="30" t="s">
        <v>27</v>
      </c>
      <c r="C27" s="37">
        <v>27917</v>
      </c>
      <c r="D27" s="38">
        <v>15873260</v>
      </c>
      <c r="E27" s="38">
        <v>14186461</v>
      </c>
      <c r="F27" s="39">
        <f t="shared" si="0"/>
        <v>1686799</v>
      </c>
      <c r="G27" s="40">
        <f t="shared" si="1"/>
        <v>0.89373329738188623</v>
      </c>
      <c r="H27" s="2"/>
      <c r="I27" s="41">
        <v>748</v>
      </c>
      <c r="J27" s="42">
        <v>484767</v>
      </c>
      <c r="K27" s="42">
        <v>474016</v>
      </c>
      <c r="L27" s="42">
        <f t="shared" si="2"/>
        <v>10751</v>
      </c>
      <c r="M27" s="40">
        <f t="shared" si="3"/>
        <v>0.97782233526622064</v>
      </c>
      <c r="N27" s="4"/>
    </row>
    <row r="28" spans="1:14" x14ac:dyDescent="0.25">
      <c r="A28" s="29" t="s">
        <v>28</v>
      </c>
      <c r="C28" s="10">
        <v>16107</v>
      </c>
      <c r="D28" s="11">
        <v>72046543</v>
      </c>
      <c r="E28" s="11">
        <v>71379773</v>
      </c>
      <c r="F28" s="22">
        <f t="shared" si="0"/>
        <v>666770</v>
      </c>
      <c r="G28" s="13">
        <f t="shared" si="1"/>
        <v>0.99074528808412088</v>
      </c>
      <c r="H28" s="2"/>
      <c r="I28" s="36">
        <v>1728</v>
      </c>
      <c r="J28" s="12">
        <v>5709558</v>
      </c>
      <c r="K28" s="12">
        <v>5692139</v>
      </c>
      <c r="L28" s="12">
        <f t="shared" si="2"/>
        <v>17419</v>
      </c>
      <c r="M28" s="13">
        <f t="shared" si="3"/>
        <v>0.99694915087998059</v>
      </c>
      <c r="N28" s="4"/>
    </row>
    <row r="29" spans="1:14" x14ac:dyDescent="0.25">
      <c r="A29" s="29" t="s">
        <v>29</v>
      </c>
      <c r="C29" s="14">
        <v>131944</v>
      </c>
      <c r="D29" s="15">
        <v>810757287.66999996</v>
      </c>
      <c r="E29" s="15">
        <v>800244829.91999996</v>
      </c>
      <c r="F29" s="18">
        <f t="shared" si="0"/>
        <v>10512457.75</v>
      </c>
      <c r="G29" s="17">
        <f t="shared" si="1"/>
        <v>0.98703377951715821</v>
      </c>
      <c r="H29" s="2"/>
      <c r="I29" s="23">
        <v>21606</v>
      </c>
      <c r="J29" s="24">
        <v>32561571.02</v>
      </c>
      <c r="K29" s="24">
        <v>31910858.07</v>
      </c>
      <c r="L29" s="24">
        <f t="shared" si="2"/>
        <v>650712.94999999925</v>
      </c>
      <c r="M29" s="17">
        <f t="shared" si="3"/>
        <v>0.98001592276980987</v>
      </c>
      <c r="N29" s="4"/>
    </row>
    <row r="30" spans="1:14" x14ac:dyDescent="0.25">
      <c r="A30" s="29" t="s">
        <v>30</v>
      </c>
      <c r="C30" s="14">
        <v>51129</v>
      </c>
      <c r="D30" s="15">
        <v>501402748</v>
      </c>
      <c r="E30" s="15">
        <v>491780497</v>
      </c>
      <c r="F30" s="18">
        <f t="shared" si="0"/>
        <v>9622251</v>
      </c>
      <c r="G30" s="17">
        <f t="shared" si="1"/>
        <v>0.98080933732736542</v>
      </c>
      <c r="H30" s="2"/>
      <c r="I30" s="23">
        <v>7444</v>
      </c>
      <c r="J30" s="24">
        <v>18126087</v>
      </c>
      <c r="K30" s="24">
        <v>17113290</v>
      </c>
      <c r="L30" s="24">
        <f t="shared" si="2"/>
        <v>1012797</v>
      </c>
      <c r="M30" s="17">
        <f t="shared" si="3"/>
        <v>0.94412489579245651</v>
      </c>
      <c r="N30" s="4"/>
    </row>
    <row r="31" spans="1:14" x14ac:dyDescent="0.25">
      <c r="A31" s="29" t="s">
        <v>31</v>
      </c>
      <c r="C31" s="14">
        <v>60132</v>
      </c>
      <c r="D31" s="15">
        <v>255361529</v>
      </c>
      <c r="E31" s="15">
        <v>251601926</v>
      </c>
      <c r="F31" s="18">
        <f t="shared" si="0"/>
        <v>3759603</v>
      </c>
      <c r="G31" s="17">
        <f t="shared" si="1"/>
        <v>0.98527733204479673</v>
      </c>
      <c r="H31" s="2"/>
      <c r="I31" s="23">
        <v>5231</v>
      </c>
      <c r="J31" s="24">
        <v>4850089</v>
      </c>
      <c r="K31" s="24">
        <v>4239289</v>
      </c>
      <c r="L31" s="24">
        <f t="shared" si="2"/>
        <v>610800</v>
      </c>
      <c r="M31" s="17">
        <f t="shared" si="3"/>
        <v>0.87406416665756026</v>
      </c>
      <c r="N31" s="4"/>
    </row>
    <row r="32" spans="1:14" ht="15.75" thickBot="1" x14ac:dyDescent="0.3">
      <c r="A32" s="30" t="s">
        <v>32</v>
      </c>
      <c r="C32" s="37">
        <v>869076</v>
      </c>
      <c r="D32" s="38">
        <v>7210743686</v>
      </c>
      <c r="E32" s="38">
        <v>7150090908</v>
      </c>
      <c r="F32" s="39">
        <f t="shared" si="0"/>
        <v>60652778</v>
      </c>
      <c r="G32" s="40">
        <f t="shared" si="1"/>
        <v>0.99158855443471661</v>
      </c>
      <c r="H32" s="2"/>
      <c r="I32" s="41">
        <v>124440</v>
      </c>
      <c r="J32" s="42">
        <v>245323926</v>
      </c>
      <c r="K32" s="42">
        <v>239940195</v>
      </c>
      <c r="L32" s="42">
        <f t="shared" si="2"/>
        <v>5383731</v>
      </c>
      <c r="M32" s="40">
        <f t="shared" si="3"/>
        <v>0.97805460279483702</v>
      </c>
      <c r="N32" s="4"/>
    </row>
    <row r="33" spans="1:14" x14ac:dyDescent="0.25">
      <c r="A33" s="29" t="s">
        <v>33</v>
      </c>
      <c r="C33" s="10">
        <v>170830</v>
      </c>
      <c r="D33" s="11">
        <v>1031193968</v>
      </c>
      <c r="E33" s="11">
        <v>1016824794</v>
      </c>
      <c r="F33" s="22">
        <f t="shared" si="0"/>
        <v>14369174</v>
      </c>
      <c r="G33" s="13">
        <f t="shared" si="1"/>
        <v>0.9860654983970969</v>
      </c>
      <c r="H33" s="2"/>
      <c r="I33" s="36">
        <v>11638</v>
      </c>
      <c r="J33" s="12">
        <v>19362273</v>
      </c>
      <c r="K33" s="12">
        <v>18827274</v>
      </c>
      <c r="L33" s="12">
        <f t="shared" si="2"/>
        <v>534999</v>
      </c>
      <c r="M33" s="13">
        <f t="shared" si="3"/>
        <v>0.97236899820594414</v>
      </c>
      <c r="N33" s="4"/>
    </row>
    <row r="34" spans="1:14" x14ac:dyDescent="0.25">
      <c r="A34" s="29" t="s">
        <v>34</v>
      </c>
      <c r="C34" s="14">
        <v>25961</v>
      </c>
      <c r="D34" s="15">
        <v>52115715.729999997</v>
      </c>
      <c r="E34" s="15">
        <v>50791125.82</v>
      </c>
      <c r="F34" s="18">
        <f t="shared" si="0"/>
        <v>1324589.9099999964</v>
      </c>
      <c r="G34" s="17">
        <f t="shared" si="1"/>
        <v>0.97458367612444574</v>
      </c>
      <c r="H34" s="2"/>
      <c r="I34" s="23">
        <v>3275</v>
      </c>
      <c r="J34" s="24">
        <v>1347712.39</v>
      </c>
      <c r="K34" s="24">
        <v>1238509.42</v>
      </c>
      <c r="L34" s="24">
        <f t="shared" si="2"/>
        <v>109202.96999999997</v>
      </c>
      <c r="M34" s="17">
        <f t="shared" si="3"/>
        <v>0.91897160639741537</v>
      </c>
      <c r="N34" s="4"/>
    </row>
    <row r="35" spans="1:14" x14ac:dyDescent="0.25">
      <c r="A35" s="29" t="s">
        <v>35</v>
      </c>
      <c r="C35" s="14">
        <v>930040</v>
      </c>
      <c r="D35" s="15">
        <v>4064554385.3200002</v>
      </c>
      <c r="E35" s="15">
        <v>3981371786.0599999</v>
      </c>
      <c r="F35" s="18">
        <f t="shared" si="0"/>
        <v>83182599.260000229</v>
      </c>
      <c r="G35" s="17">
        <f t="shared" si="1"/>
        <v>0.97953463248998907</v>
      </c>
      <c r="H35" s="2"/>
      <c r="I35" s="23">
        <v>36795</v>
      </c>
      <c r="J35" s="24">
        <v>101997740.86</v>
      </c>
      <c r="K35" s="24">
        <v>99686952.859999999</v>
      </c>
      <c r="L35" s="24">
        <f t="shared" si="2"/>
        <v>2310788</v>
      </c>
      <c r="M35" s="17">
        <f t="shared" si="3"/>
        <v>0.97734471390722522</v>
      </c>
      <c r="N35" s="4"/>
    </row>
    <row r="36" spans="1:14" x14ac:dyDescent="0.25">
      <c r="A36" s="29" t="s">
        <v>36</v>
      </c>
      <c r="C36" s="14">
        <v>477406</v>
      </c>
      <c r="D36" s="15">
        <v>2266340741</v>
      </c>
      <c r="E36" s="15">
        <v>2227118151</v>
      </c>
      <c r="F36" s="18">
        <f t="shared" si="0"/>
        <v>39222590</v>
      </c>
      <c r="G36" s="17">
        <f t="shared" si="1"/>
        <v>0.9826934276517072</v>
      </c>
      <c r="H36" s="2"/>
      <c r="I36" s="23">
        <v>35256</v>
      </c>
      <c r="J36" s="24">
        <v>87451247</v>
      </c>
      <c r="K36" s="24">
        <v>84543919</v>
      </c>
      <c r="L36" s="24">
        <f t="shared" si="2"/>
        <v>2907328</v>
      </c>
      <c r="M36" s="17">
        <f t="shared" si="3"/>
        <v>0.96675487085964595</v>
      </c>
      <c r="N36" s="4"/>
    </row>
    <row r="37" spans="1:14" ht="15.75" thickBot="1" x14ac:dyDescent="0.3">
      <c r="A37" s="30" t="s">
        <v>37</v>
      </c>
      <c r="C37" s="37">
        <v>21202</v>
      </c>
      <c r="D37" s="38">
        <v>111956100</v>
      </c>
      <c r="E37" s="38">
        <v>110353518</v>
      </c>
      <c r="F37" s="39">
        <f t="shared" si="0"/>
        <v>1602582</v>
      </c>
      <c r="G37" s="40">
        <f t="shared" si="1"/>
        <v>0.98568562141768068</v>
      </c>
      <c r="H37" s="2"/>
      <c r="I37" s="41">
        <v>1645</v>
      </c>
      <c r="J37" s="42">
        <v>5136774</v>
      </c>
      <c r="K37" s="42">
        <v>5007436</v>
      </c>
      <c r="L37" s="42">
        <f t="shared" si="2"/>
        <v>129338</v>
      </c>
      <c r="M37" s="40">
        <f t="shared" si="3"/>
        <v>0.97482116207565295</v>
      </c>
      <c r="N37" s="4"/>
    </row>
    <row r="38" spans="1:14" x14ac:dyDescent="0.25">
      <c r="A38" s="29" t="s">
        <v>38</v>
      </c>
      <c r="C38" s="10">
        <v>779198</v>
      </c>
      <c r="D38" s="11">
        <v>3044505746.6900001</v>
      </c>
      <c r="E38" s="11">
        <v>2988824837.0300002</v>
      </c>
      <c r="F38" s="22">
        <f t="shared" si="0"/>
        <v>55680909.659999847</v>
      </c>
      <c r="G38" s="13">
        <f t="shared" si="1"/>
        <v>0.98171101837448116</v>
      </c>
      <c r="H38" s="2"/>
      <c r="I38" s="36">
        <v>33320</v>
      </c>
      <c r="J38" s="12">
        <v>143075078.09999999</v>
      </c>
      <c r="K38" s="12">
        <v>139708045.06</v>
      </c>
      <c r="L38" s="12">
        <f t="shared" si="2"/>
        <v>3367033.0399999917</v>
      </c>
      <c r="M38" s="13">
        <f t="shared" si="3"/>
        <v>0.97646666991405273</v>
      </c>
      <c r="N38" s="4"/>
    </row>
    <row r="39" spans="1:14" x14ac:dyDescent="0.25">
      <c r="A39" s="29" t="s">
        <v>39</v>
      </c>
      <c r="C39" s="14">
        <v>1001029</v>
      </c>
      <c r="D39" s="15">
        <v>6891810487</v>
      </c>
      <c r="E39" s="15">
        <v>6798663490</v>
      </c>
      <c r="F39" s="18">
        <f t="shared" si="0"/>
        <v>93146997</v>
      </c>
      <c r="G39" s="17">
        <f t="shared" si="1"/>
        <v>0.98648439373431651</v>
      </c>
      <c r="H39" s="2"/>
      <c r="I39" s="23">
        <v>81683</v>
      </c>
      <c r="J39" s="24">
        <v>211841896</v>
      </c>
      <c r="K39" s="24">
        <v>204668342</v>
      </c>
      <c r="L39" s="24">
        <f t="shared" si="2"/>
        <v>7173554</v>
      </c>
      <c r="M39" s="17">
        <f t="shared" si="3"/>
        <v>0.96613722717058759</v>
      </c>
      <c r="N39" s="4"/>
    </row>
    <row r="40" spans="1:14" x14ac:dyDescent="0.25">
      <c r="A40" s="29" t="s">
        <v>40</v>
      </c>
      <c r="C40" s="14">
        <v>209186</v>
      </c>
      <c r="D40" s="15">
        <v>3320760893.8800001</v>
      </c>
      <c r="E40" s="15">
        <v>3293054686.52</v>
      </c>
      <c r="F40" s="18">
        <f t="shared" si="0"/>
        <v>27706207.360000134</v>
      </c>
      <c r="G40" s="17">
        <f t="shared" si="1"/>
        <v>0.99165666898479166</v>
      </c>
      <c r="H40" s="2"/>
      <c r="I40" s="23">
        <v>32140</v>
      </c>
      <c r="J40" s="24">
        <v>188260926.99000001</v>
      </c>
      <c r="K40" s="24">
        <v>182627253.47</v>
      </c>
      <c r="L40" s="24">
        <f t="shared" si="2"/>
        <v>5633673.5200000107</v>
      </c>
      <c r="M40" s="17">
        <f t="shared" si="3"/>
        <v>0.97007518442581953</v>
      </c>
      <c r="N40" s="4"/>
    </row>
    <row r="41" spans="1:14" x14ac:dyDescent="0.25">
      <c r="A41" s="29" t="s">
        <v>41</v>
      </c>
      <c r="C41" s="14">
        <v>227961</v>
      </c>
      <c r="D41" s="15">
        <v>1053704296.23</v>
      </c>
      <c r="E41" s="15">
        <v>1034118134.7</v>
      </c>
      <c r="F41" s="18">
        <f t="shared" si="0"/>
        <v>19586161.529999971</v>
      </c>
      <c r="G41" s="17">
        <f t="shared" si="1"/>
        <v>0.98141208914106515</v>
      </c>
      <c r="H41" s="2"/>
      <c r="I41" s="23">
        <v>14814</v>
      </c>
      <c r="J41" s="24">
        <v>49035673.460000001</v>
      </c>
      <c r="K41" s="24">
        <v>47927650.950000003</v>
      </c>
      <c r="L41" s="24">
        <f t="shared" si="2"/>
        <v>1108022.5099999979</v>
      </c>
      <c r="M41" s="17">
        <f t="shared" si="3"/>
        <v>0.97740374646013894</v>
      </c>
      <c r="N41" s="4"/>
    </row>
    <row r="42" spans="1:14" ht="15.75" customHeight="1" thickBot="1" x14ac:dyDescent="0.3">
      <c r="A42" s="30" t="s">
        <v>42</v>
      </c>
      <c r="C42" s="37">
        <v>131220</v>
      </c>
      <c r="D42" s="38">
        <v>656184364.99000001</v>
      </c>
      <c r="E42" s="38">
        <v>645723024.73000002</v>
      </c>
      <c r="F42" s="39">
        <f t="shared" si="0"/>
        <v>10461340.25999999</v>
      </c>
      <c r="G42" s="40">
        <f t="shared" si="1"/>
        <v>0.98405731556837772</v>
      </c>
      <c r="H42" s="2"/>
      <c r="I42" s="41">
        <v>9521</v>
      </c>
      <c r="J42" s="42">
        <v>26430618.969999999</v>
      </c>
      <c r="K42" s="42">
        <v>24614566.579999998</v>
      </c>
      <c r="L42" s="42">
        <f t="shared" si="2"/>
        <v>1816052.3900000006</v>
      </c>
      <c r="M42" s="40">
        <f t="shared" si="3"/>
        <v>0.93128982745121081</v>
      </c>
      <c r="N42" s="4"/>
    </row>
    <row r="43" spans="1:14" ht="15.75" customHeight="1" x14ac:dyDescent="0.25">
      <c r="A43" s="29" t="s">
        <v>43</v>
      </c>
      <c r="C43" s="10">
        <v>222785</v>
      </c>
      <c r="D43" s="11">
        <v>2890994565.6300001</v>
      </c>
      <c r="E43" s="11">
        <v>2871934984.5</v>
      </c>
      <c r="F43" s="22">
        <f t="shared" si="0"/>
        <v>19059581.130000114</v>
      </c>
      <c r="G43" s="13">
        <f t="shared" si="1"/>
        <v>0.99340725805693564</v>
      </c>
      <c r="H43" s="2"/>
      <c r="I43" s="36">
        <v>15394</v>
      </c>
      <c r="J43" s="12">
        <v>130199177.77</v>
      </c>
      <c r="K43" s="12">
        <v>128337140.69</v>
      </c>
      <c r="L43" s="12">
        <f t="shared" si="2"/>
        <v>1862037.0799999982</v>
      </c>
      <c r="M43" s="13">
        <f t="shared" si="3"/>
        <v>0.98569854962302961</v>
      </c>
      <c r="N43" s="4"/>
    </row>
    <row r="44" spans="1:14" x14ac:dyDescent="0.25">
      <c r="A44" s="29" t="s">
        <v>44</v>
      </c>
      <c r="C44" s="14">
        <v>122812</v>
      </c>
      <c r="D44" s="15">
        <v>957502533</v>
      </c>
      <c r="E44" s="15">
        <v>944447082</v>
      </c>
      <c r="F44" s="18">
        <f t="shared" si="0"/>
        <v>13055451</v>
      </c>
      <c r="G44" s="17">
        <f t="shared" si="1"/>
        <v>0.98636510029994873</v>
      </c>
      <c r="H44" s="2"/>
      <c r="I44" s="23">
        <v>14503</v>
      </c>
      <c r="J44" s="24">
        <v>39185044</v>
      </c>
      <c r="K44" s="24">
        <v>37724199</v>
      </c>
      <c r="L44" s="24">
        <f t="shared" si="2"/>
        <v>1460845</v>
      </c>
      <c r="M44" s="17">
        <f t="shared" si="3"/>
        <v>0.96271932219854084</v>
      </c>
      <c r="N44" s="4"/>
    </row>
    <row r="45" spans="1:14" x14ac:dyDescent="0.25">
      <c r="A45" s="29" t="s">
        <v>45</v>
      </c>
      <c r="C45" s="14">
        <v>496006</v>
      </c>
      <c r="D45" s="15">
        <v>6512388163.6099997</v>
      </c>
      <c r="E45" s="15">
        <v>6464014130.3199997</v>
      </c>
      <c r="F45" s="18">
        <f t="shared" si="0"/>
        <v>48374033.289999962</v>
      </c>
      <c r="G45" s="17">
        <f t="shared" si="1"/>
        <v>0.99257199784860717</v>
      </c>
      <c r="H45" s="2"/>
      <c r="I45" s="23">
        <v>37119</v>
      </c>
      <c r="J45" s="24">
        <v>378963810.30000001</v>
      </c>
      <c r="K45" s="24">
        <v>373146443.37</v>
      </c>
      <c r="L45" s="24">
        <f t="shared" si="2"/>
        <v>5817366.9300000072</v>
      </c>
      <c r="M45" s="17">
        <f t="shared" si="3"/>
        <v>0.98464928108730276</v>
      </c>
      <c r="N45" s="4"/>
    </row>
    <row r="46" spans="1:14" x14ac:dyDescent="0.25">
      <c r="A46" s="29" t="s">
        <v>46</v>
      </c>
      <c r="C46" s="14">
        <v>70196</v>
      </c>
      <c r="D46" s="15">
        <v>586436551.74000001</v>
      </c>
      <c r="E46" s="15">
        <v>581398976.11000001</v>
      </c>
      <c r="F46" s="18">
        <f t="shared" si="0"/>
        <v>5037575.6299999952</v>
      </c>
      <c r="G46" s="17">
        <f t="shared" si="1"/>
        <v>0.99140985394745074</v>
      </c>
      <c r="H46" s="2"/>
      <c r="I46" s="23">
        <v>6698</v>
      </c>
      <c r="J46" s="24">
        <v>11372288.779999999</v>
      </c>
      <c r="K46" s="24">
        <v>10507842.24</v>
      </c>
      <c r="L46" s="24">
        <f t="shared" si="2"/>
        <v>864446.53999999911</v>
      </c>
      <c r="M46" s="17">
        <f t="shared" si="3"/>
        <v>0.92398658205723128</v>
      </c>
      <c r="N46" s="4"/>
    </row>
    <row r="47" spans="1:14" ht="15.75" thickBot="1" x14ac:dyDescent="0.3">
      <c r="A47" s="30" t="s">
        <v>47</v>
      </c>
      <c r="C47" s="37">
        <v>85440</v>
      </c>
      <c r="D47" s="38">
        <v>209950422.83000001</v>
      </c>
      <c r="E47" s="38">
        <v>207270577.87</v>
      </c>
      <c r="F47" s="39">
        <f t="shared" si="0"/>
        <v>2679844.9600000083</v>
      </c>
      <c r="G47" s="40">
        <f t="shared" si="1"/>
        <v>0.98723582013373734</v>
      </c>
      <c r="H47" s="2"/>
      <c r="I47" s="41">
        <v>12291</v>
      </c>
      <c r="J47" s="42">
        <v>10012724.09</v>
      </c>
      <c r="K47" s="42">
        <v>9754546.9800000004</v>
      </c>
      <c r="L47" s="42">
        <f t="shared" si="2"/>
        <v>258177.1099999994</v>
      </c>
      <c r="M47" s="40">
        <f t="shared" si="3"/>
        <v>0.97421509794144345</v>
      </c>
      <c r="N47" s="4"/>
    </row>
    <row r="48" spans="1:14" x14ac:dyDescent="0.25">
      <c r="A48" s="29" t="s">
        <v>48</v>
      </c>
      <c r="C48" s="10">
        <v>3970</v>
      </c>
      <c r="D48" s="11">
        <v>8122217.3099999996</v>
      </c>
      <c r="E48" s="11">
        <v>7843849.5800000001</v>
      </c>
      <c r="F48" s="22">
        <f t="shared" si="0"/>
        <v>278367.72999999952</v>
      </c>
      <c r="G48" s="13">
        <f t="shared" si="1"/>
        <v>0.96572761853376221</v>
      </c>
      <c r="H48" s="2"/>
      <c r="I48" s="36">
        <v>1539</v>
      </c>
      <c r="J48" s="12">
        <v>260341.86</v>
      </c>
      <c r="K48" s="12">
        <v>248380.82</v>
      </c>
      <c r="L48" s="12">
        <f t="shared" si="2"/>
        <v>11961.039999999979</v>
      </c>
      <c r="M48" s="13">
        <f t="shared" si="3"/>
        <v>0.95405640875424347</v>
      </c>
      <c r="N48" s="4"/>
    </row>
    <row r="49" spans="1:14" x14ac:dyDescent="0.25">
      <c r="A49" s="29" t="s">
        <v>49</v>
      </c>
      <c r="C49" s="14">
        <v>43472</v>
      </c>
      <c r="D49" s="15">
        <v>53975216.509999998</v>
      </c>
      <c r="E49" s="15">
        <v>52132331.039999999</v>
      </c>
      <c r="F49" s="18">
        <f t="shared" si="0"/>
        <v>1842885.4699999988</v>
      </c>
      <c r="G49" s="17">
        <f t="shared" si="1"/>
        <v>0.96585682116423621</v>
      </c>
      <c r="H49" s="2"/>
      <c r="I49" s="23">
        <v>3022</v>
      </c>
      <c r="J49" s="24">
        <v>2553839.3199999998</v>
      </c>
      <c r="K49" s="24">
        <v>2493277.09</v>
      </c>
      <c r="L49" s="24">
        <f t="shared" si="2"/>
        <v>60562.229999999981</v>
      </c>
      <c r="M49" s="17">
        <f t="shared" si="3"/>
        <v>0.97628581033829487</v>
      </c>
      <c r="N49" s="4"/>
    </row>
    <row r="50" spans="1:14" x14ac:dyDescent="0.25">
      <c r="A50" s="29" t="s">
        <v>50</v>
      </c>
      <c r="C50" s="14">
        <v>142356</v>
      </c>
      <c r="D50" s="15">
        <v>747306267.14999998</v>
      </c>
      <c r="E50" s="15">
        <v>740684997.65999997</v>
      </c>
      <c r="F50" s="18">
        <f t="shared" si="0"/>
        <v>6621269.4900000095</v>
      </c>
      <c r="G50" s="17">
        <f t="shared" si="1"/>
        <v>0.9911398180624772</v>
      </c>
      <c r="H50" s="2"/>
      <c r="I50" s="23">
        <v>10121</v>
      </c>
      <c r="J50" s="24">
        <v>31416716.829999998</v>
      </c>
      <c r="K50" s="24">
        <v>30581787.199999999</v>
      </c>
      <c r="L50" s="24">
        <f t="shared" si="2"/>
        <v>834929.62999999896</v>
      </c>
      <c r="M50" s="17">
        <f t="shared" si="3"/>
        <v>0.97342403299116476</v>
      </c>
      <c r="N50" s="4"/>
    </row>
    <row r="51" spans="1:14" x14ac:dyDescent="0.25">
      <c r="A51" s="29" t="s">
        <v>51</v>
      </c>
      <c r="C51" s="14">
        <v>182220</v>
      </c>
      <c r="D51" s="15">
        <v>1157068779.45</v>
      </c>
      <c r="E51" s="15">
        <v>1143407343.0699999</v>
      </c>
      <c r="F51" s="18">
        <f t="shared" si="0"/>
        <v>13661436.380000114</v>
      </c>
      <c r="G51" s="17">
        <f t="shared" si="1"/>
        <v>0.98819306455879496</v>
      </c>
      <c r="H51" s="2"/>
      <c r="I51" s="23">
        <v>21189</v>
      </c>
      <c r="J51" s="24">
        <v>37521254.009999998</v>
      </c>
      <c r="K51" s="24">
        <v>36086010.909999996</v>
      </c>
      <c r="L51" s="24">
        <f t="shared" si="2"/>
        <v>1435243.1000000015</v>
      </c>
      <c r="M51" s="17">
        <f t="shared" si="3"/>
        <v>0.96174853058968957</v>
      </c>
      <c r="N51" s="4"/>
    </row>
    <row r="52" spans="1:14" ht="15.75" thickBot="1" x14ac:dyDescent="0.3">
      <c r="A52" s="30" t="s">
        <v>52</v>
      </c>
      <c r="C52" s="37">
        <v>169613</v>
      </c>
      <c r="D52" s="38">
        <v>617341526</v>
      </c>
      <c r="E52" s="38">
        <v>604301482</v>
      </c>
      <c r="F52" s="39">
        <f t="shared" si="0"/>
        <v>13040044</v>
      </c>
      <c r="G52" s="40">
        <f t="shared" si="1"/>
        <v>0.97887709889776631</v>
      </c>
      <c r="H52" s="2"/>
      <c r="I52" s="41">
        <v>13056</v>
      </c>
      <c r="J52" s="42">
        <v>32503673</v>
      </c>
      <c r="K52" s="42">
        <v>31427727</v>
      </c>
      <c r="L52" s="42">
        <f t="shared" si="2"/>
        <v>1075946</v>
      </c>
      <c r="M52" s="40">
        <f t="shared" si="3"/>
        <v>0.96689771029877147</v>
      </c>
      <c r="N52" s="4"/>
    </row>
    <row r="53" spans="1:14" x14ac:dyDescent="0.25">
      <c r="A53" s="29" t="s">
        <v>53</v>
      </c>
      <c r="C53" s="10">
        <v>34681</v>
      </c>
      <c r="D53" s="11">
        <v>126950753</v>
      </c>
      <c r="E53" s="11">
        <v>125220280</v>
      </c>
      <c r="F53" s="22">
        <f t="shared" si="0"/>
        <v>1730473</v>
      </c>
      <c r="G53" s="13">
        <f t="shared" si="1"/>
        <v>0.9863689426087926</v>
      </c>
      <c r="H53" s="2"/>
      <c r="I53" s="36">
        <v>2986</v>
      </c>
      <c r="J53" s="12">
        <v>6566390</v>
      </c>
      <c r="K53" s="12">
        <v>6439248</v>
      </c>
      <c r="L53" s="12">
        <f t="shared" si="2"/>
        <v>127142</v>
      </c>
      <c r="M53" s="13">
        <f t="shared" si="3"/>
        <v>0.98063745832946259</v>
      </c>
      <c r="N53" s="4"/>
    </row>
    <row r="54" spans="1:14" x14ac:dyDescent="0.25">
      <c r="A54" s="29" t="s">
        <v>54</v>
      </c>
      <c r="C54" s="14">
        <v>40803</v>
      </c>
      <c r="D54" s="15">
        <v>64535050.850000001</v>
      </c>
      <c r="E54" s="15">
        <v>62816436.700000003</v>
      </c>
      <c r="F54" s="18">
        <f t="shared" si="0"/>
        <v>1718614.1499999985</v>
      </c>
      <c r="G54" s="17">
        <f t="shared" si="1"/>
        <v>0.97336929114699844</v>
      </c>
      <c r="H54" s="2"/>
      <c r="I54" s="23">
        <v>4057</v>
      </c>
      <c r="J54" s="24">
        <v>3028453.03</v>
      </c>
      <c r="K54" s="24">
        <v>2824409.96</v>
      </c>
      <c r="L54" s="24">
        <f t="shared" si="2"/>
        <v>204043.06999999983</v>
      </c>
      <c r="M54" s="17">
        <f t="shared" si="3"/>
        <v>0.93262465424467889</v>
      </c>
      <c r="N54" s="4"/>
    </row>
    <row r="55" spans="1:14" x14ac:dyDescent="0.25">
      <c r="A55" s="29" t="s">
        <v>55</v>
      </c>
      <c r="C55" s="14">
        <v>12681</v>
      </c>
      <c r="D55" s="15">
        <v>18027583.16</v>
      </c>
      <c r="E55" s="15">
        <v>16255760.359999999</v>
      </c>
      <c r="F55" s="18">
        <f t="shared" si="0"/>
        <v>1771822.8000000007</v>
      </c>
      <c r="G55" s="17">
        <f t="shared" si="1"/>
        <v>0.90171601016761027</v>
      </c>
      <c r="H55" s="2"/>
      <c r="I55" s="23">
        <v>3288</v>
      </c>
      <c r="J55" s="24">
        <v>392617.13</v>
      </c>
      <c r="K55" s="24">
        <v>357545.28</v>
      </c>
      <c r="L55" s="24">
        <f t="shared" si="2"/>
        <v>35071.849999999977</v>
      </c>
      <c r="M55" s="17">
        <f t="shared" si="3"/>
        <v>0.91067162556050474</v>
      </c>
      <c r="N55" s="4"/>
    </row>
    <row r="56" spans="1:14" x14ac:dyDescent="0.25">
      <c r="A56" s="29" t="s">
        <v>56</v>
      </c>
      <c r="C56" s="14">
        <v>157257</v>
      </c>
      <c r="D56" s="15">
        <v>425390381.04000002</v>
      </c>
      <c r="E56" s="15">
        <v>414816201.94999999</v>
      </c>
      <c r="F56" s="18">
        <f t="shared" si="0"/>
        <v>10574179.090000033</v>
      </c>
      <c r="G56" s="17">
        <f t="shared" si="1"/>
        <v>0.97514241139127744</v>
      </c>
      <c r="H56" s="2"/>
      <c r="I56" s="23">
        <v>12713</v>
      </c>
      <c r="J56" s="24">
        <v>26488840.129999999</v>
      </c>
      <c r="K56" s="24">
        <v>25072035.32</v>
      </c>
      <c r="L56" s="24">
        <f t="shared" si="2"/>
        <v>1416804.8099999987</v>
      </c>
      <c r="M56" s="17">
        <f t="shared" si="3"/>
        <v>0.94651314277836596</v>
      </c>
      <c r="N56" s="4"/>
    </row>
    <row r="57" spans="1:14" ht="15.75" thickBot="1" x14ac:dyDescent="0.3">
      <c r="A57" s="30" t="s">
        <v>57</v>
      </c>
      <c r="C57" s="37">
        <v>38041</v>
      </c>
      <c r="D57" s="38">
        <v>86866587.859999999</v>
      </c>
      <c r="E57" s="38">
        <v>82518888.689999998</v>
      </c>
      <c r="F57" s="39">
        <f t="shared" si="0"/>
        <v>4347699.1700000018</v>
      </c>
      <c r="G57" s="40">
        <f t="shared" si="1"/>
        <v>0.94994969553763242</v>
      </c>
      <c r="H57" s="2"/>
      <c r="I57" s="41">
        <v>2729</v>
      </c>
      <c r="J57" s="42">
        <v>2193786.15</v>
      </c>
      <c r="K57" s="42">
        <v>2099851.44</v>
      </c>
      <c r="L57" s="42">
        <f t="shared" si="2"/>
        <v>93934.709999999963</v>
      </c>
      <c r="M57" s="40">
        <f t="shared" si="3"/>
        <v>0.95718146456526765</v>
      </c>
      <c r="N57" s="4"/>
    </row>
    <row r="58" spans="1:14" x14ac:dyDescent="0.25">
      <c r="A58" s="29" t="s">
        <v>58</v>
      </c>
      <c r="C58" s="14">
        <v>248630</v>
      </c>
      <c r="D58" s="15">
        <v>1627872959.1800001</v>
      </c>
      <c r="E58" s="15">
        <v>1604940818.8099999</v>
      </c>
      <c r="F58" s="18">
        <f t="shared" si="0"/>
        <v>22932140.370000124</v>
      </c>
      <c r="G58" s="17">
        <f t="shared" si="1"/>
        <v>0.9859128193998925</v>
      </c>
      <c r="H58" s="2"/>
      <c r="I58" s="23">
        <v>21731</v>
      </c>
      <c r="J58" s="24">
        <v>56234158.25</v>
      </c>
      <c r="K58" s="24">
        <v>51525502.219999999</v>
      </c>
      <c r="L58" s="24">
        <f t="shared" si="2"/>
        <v>4708656.0300000012</v>
      </c>
      <c r="M58" s="17">
        <f t="shared" si="3"/>
        <v>0.91626697764254339</v>
      </c>
      <c r="N58" s="4"/>
    </row>
    <row r="59" spans="1:14" x14ac:dyDescent="0.25">
      <c r="A59" s="29" t="s">
        <v>59</v>
      </c>
      <c r="C59" s="14">
        <v>61846</v>
      </c>
      <c r="D59" s="15">
        <v>373830429.41000003</v>
      </c>
      <c r="E59" s="15">
        <v>370445926.64999998</v>
      </c>
      <c r="F59" s="18">
        <f>(D59-E59)</f>
        <v>3384502.7600000501</v>
      </c>
      <c r="G59" s="17">
        <f>E59/D59</f>
        <v>0.99094642251209553</v>
      </c>
      <c r="H59" s="2"/>
      <c r="I59" s="23">
        <v>4492</v>
      </c>
      <c r="J59" s="24">
        <v>16127589.92</v>
      </c>
      <c r="K59" s="24">
        <v>15748661.18</v>
      </c>
      <c r="L59" s="24">
        <f>(J59-K59)</f>
        <v>378928.74000000022</v>
      </c>
      <c r="M59" s="17">
        <f>K59/J59</f>
        <v>0.97650431701948925</v>
      </c>
      <c r="N59" s="4"/>
    </row>
    <row r="60" spans="1:14" ht="15.75" thickBot="1" x14ac:dyDescent="0.3">
      <c r="A60" s="32" t="s">
        <v>60</v>
      </c>
      <c r="C60" s="14">
        <v>29302</v>
      </c>
      <c r="D60" s="15">
        <v>81874628.620000005</v>
      </c>
      <c r="E60" s="15">
        <v>80187103.840000004</v>
      </c>
      <c r="F60" s="18">
        <f>(D60-E60)</f>
        <v>1687524.7800000012</v>
      </c>
      <c r="G60" s="17">
        <f>E60/D60</f>
        <v>0.97938891682999607</v>
      </c>
      <c r="H60" s="2"/>
      <c r="I60" s="23">
        <v>1801</v>
      </c>
      <c r="J60" s="24">
        <v>2934586.31</v>
      </c>
      <c r="K60" s="24">
        <v>2723266.15</v>
      </c>
      <c r="L60" s="24">
        <f>(J60-K60)</f>
        <v>211320.16000000015</v>
      </c>
      <c r="M60" s="17">
        <f>K60/J60</f>
        <v>0.92798979560427375</v>
      </c>
      <c r="N60" s="4"/>
    </row>
    <row r="61" spans="1:14" ht="16.5" thickTop="1" thickBot="1" x14ac:dyDescent="0.3">
      <c r="A61" s="9" t="s">
        <v>61</v>
      </c>
      <c r="C61" s="19">
        <f>SUBTOTAL(109,C3:C60)</f>
        <v>12028409</v>
      </c>
      <c r="D61" s="20">
        <f>SUBTOTAL(109,D3:D60)</f>
        <v>80957073989.439972</v>
      </c>
      <c r="E61" s="20">
        <f t="shared" ref="E61" si="4">SUBTOTAL(109,E3:E60)</f>
        <v>80101887460.629974</v>
      </c>
      <c r="F61" s="20">
        <f>(D61-E61)</f>
        <v>855186528.80999756</v>
      </c>
      <c r="G61" s="21">
        <f>E61/D61</f>
        <v>0.98943654350796384</v>
      </c>
      <c r="H61" s="2"/>
      <c r="I61" s="26">
        <f>SUBTOTAL(109,I3:I60)</f>
        <v>1075127</v>
      </c>
      <c r="J61" s="27">
        <f>SUBTOTAL(109,J3:J60)</f>
        <v>3275558855.2900009</v>
      </c>
      <c r="K61" s="27">
        <f>SUBTOTAL(109,K3:K60)</f>
        <v>3132436452.6699996</v>
      </c>
      <c r="L61" s="27">
        <f>(J61-K61)</f>
        <v>143122402.62000132</v>
      </c>
      <c r="M61" s="21">
        <f>K61/J61</f>
        <v>0.95630595909187843</v>
      </c>
      <c r="N61" s="4"/>
    </row>
    <row r="62" spans="1:14" ht="15.75" thickTop="1" x14ac:dyDescent="0.25"/>
  </sheetData>
  <sheetProtection algorithmName="SHA-512" hashValue="RPKQ6IFrlceIpNRZXk0QTGZQZNMkk5M4YkiE98TClMvwWeIdT1HiJ18TH4bJPptrNBjmew+UhvERlRpq+qTQGw==" saltValue="hqt9+fkbjGOCbT0engd42w==" spinCount="100000" sheet="1" objects="1" scenarios="1"/>
  <printOptions horizontalCentered="1"/>
  <pageMargins left="0.7" right="0.7" top="0.75" bottom="0.75" header="0.3" footer="0.3"/>
  <pageSetup scale="52" fitToHeight="0" orientation="landscape" r:id="rId1"/>
  <headerFooter>
    <oddHeader>&amp;C&amp;"-,Bold"&amp;14Fiscal Year 2019-20 Property Tax Collection Statistical Report</oddHead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Louis, Christopher</dc:creator>
  <cp:lastModifiedBy>Baysinger, Lacey</cp:lastModifiedBy>
  <cp:lastPrinted>2020-10-19T18:05:41Z</cp:lastPrinted>
  <dcterms:created xsi:type="dcterms:W3CDTF">2020-07-20T17:58:53Z</dcterms:created>
  <dcterms:modified xsi:type="dcterms:W3CDTF">2020-10-19T18:06:50Z</dcterms:modified>
</cp:coreProperties>
</file>